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1"/>
  </bookViews>
  <sheets>
    <sheet name="IngresxColegio 18-I" sheetId="1" r:id="rId1"/>
    <sheet name="IngresxColegio 18 -II" sheetId="2" r:id="rId2"/>
  </sheets>
  <externalReferences>
    <externalReference r:id="rId5"/>
  </externalReferences>
  <definedNames>
    <definedName name="_xlnm.Print_Area" localSheetId="1">'IngresxColegio 18 -II'!$A$1:$L$71</definedName>
    <definedName name="_xlnm.Print_Area" localSheetId="0">'IngresxColegio 18-I'!$A$1:$L$72</definedName>
  </definedNames>
  <calcPr fullCalcOnLoad="1"/>
</workbook>
</file>

<file path=xl/sharedStrings.xml><?xml version="1.0" encoding="utf-8"?>
<sst xmlns="http://schemas.openxmlformats.org/spreadsheetml/2006/main" count="110" uniqueCount="35">
  <si>
    <t>INGRESANTES POR TIPO DE COLEGIO Y GÉNERO, POR FACULTAD Y ESPECIALIDAD</t>
  </si>
  <si>
    <t>UNALM 2018-I</t>
  </si>
  <si>
    <t>FACULTAD/ESPECIALIDAD</t>
  </si>
  <si>
    <t>OTROS COLEGIOS PRIVADO</t>
  </si>
  <si>
    <t>COLEGIO BAJO GESTION MINEDU (PUBLICO)</t>
  </si>
  <si>
    <t>TOTALES</t>
  </si>
  <si>
    <t>F</t>
  </si>
  <si>
    <t>M</t>
  </si>
  <si>
    <t>T</t>
  </si>
  <si>
    <t>ESPECIALIDAD</t>
  </si>
  <si>
    <t>FACULTAD</t>
  </si>
  <si>
    <t>Ingresantes 2018 - I</t>
  </si>
  <si>
    <t>AGRONOMÍA</t>
  </si>
  <si>
    <t>Colegio Privado</t>
  </si>
  <si>
    <t>CIENCIAS</t>
  </si>
  <si>
    <t>BIOLOGÍA</t>
  </si>
  <si>
    <t>Colegio Estatal</t>
  </si>
  <si>
    <t>ING. AMBIENTAL</t>
  </si>
  <si>
    <t>METEOROLOGÍA</t>
  </si>
  <si>
    <t>CIENCIAS FORESTALES</t>
  </si>
  <si>
    <t>ECONOMÍA Y PLANIFICACIÓN</t>
  </si>
  <si>
    <t>ECONOMÍA</t>
  </si>
  <si>
    <t>ESTADIST. INFORMÁTICA</t>
  </si>
  <si>
    <t>ING. GESTIÓN EMPRESAR.</t>
  </si>
  <si>
    <t>INGENIERÍA AGRÍCOLA</t>
  </si>
  <si>
    <t>ING. AGRÍCOLA</t>
  </si>
  <si>
    <t>ZOOTECNIA</t>
  </si>
  <si>
    <t>PESQUERÍA</t>
  </si>
  <si>
    <t>INDUSTRIAS ALIMENTARIAS</t>
  </si>
  <si>
    <t>IND. ALIMENTARIAS</t>
  </si>
  <si>
    <t>Fuente: Dirección de Admisión y Promoción</t>
  </si>
  <si>
    <t>*No se contabiliza traslados graduados y titulados</t>
  </si>
  <si>
    <t>UNALM 2018-II</t>
  </si>
  <si>
    <t>Ingresantes 2018 - Il</t>
  </si>
  <si>
    <t>Ingresantes 2018 - 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</si>
</sst>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alibri"/>
      <family val="0"/>
    </font>
    <font>
      <b/>
      <sz val="9.6"/>
      <color indexed="8"/>
      <name val="Calibri"/>
      <family val="0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theme="9" tint="-0.4999699890613556"/>
      </left>
      <right style="thin"/>
      <top style="thin"/>
      <bottom/>
    </border>
    <border>
      <left style="thin"/>
      <right style="thin"/>
      <top style="thin"/>
      <bottom/>
    </border>
    <border>
      <left style="thin"/>
      <right style="medium">
        <color theme="9" tint="-0.4999699890613556"/>
      </right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>
        <color theme="9" tint="-0.4999699890613556"/>
      </left>
      <right/>
      <top style="thin"/>
      <bottom/>
    </border>
    <border>
      <left/>
      <right/>
      <top style="thin"/>
      <bottom/>
    </border>
    <border>
      <left style="medium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thin">
        <color theme="9" tint="-0.4999699890613556"/>
      </top>
      <bottom/>
    </border>
    <border>
      <left style="thin">
        <color theme="9" tint="-0.4999699890613556"/>
      </left>
      <right style="medium">
        <color theme="9" tint="-0.4999699890613556"/>
      </right>
      <top style="thin">
        <color theme="9" tint="-0.4999699890613556"/>
      </top>
      <bottom/>
    </border>
    <border>
      <left/>
      <right style="medium">
        <color theme="9" tint="-0.4999699890613556"/>
      </right>
      <top style="thin">
        <color theme="9" tint="-0.4999699890613556"/>
      </top>
      <bottom/>
    </border>
    <border>
      <left/>
      <right/>
      <top style="thin">
        <color theme="9" tint="-0.4999699890613556"/>
      </top>
      <bottom style="double">
        <color theme="9" tint="-0.4999699890613556"/>
      </bottom>
    </border>
    <border>
      <left/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/>
      <right/>
      <top style="double">
        <color theme="9" tint="-0.4999699890613556"/>
      </top>
      <bottom style="dashed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/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/>
      <top style="dashed">
        <color theme="9" tint="-0.4999699890613556"/>
      </top>
      <bottom/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/>
    </border>
    <border>
      <left/>
      <right style="medium">
        <color theme="9" tint="-0.4999699890613556"/>
      </right>
      <top style="dashed">
        <color theme="9" tint="-0.4999699890613556"/>
      </top>
      <bottom/>
    </border>
    <border>
      <left/>
      <right/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/>
      <bottom/>
    </border>
    <border>
      <left style="medium">
        <color theme="9" tint="-0.4999699890613556"/>
      </left>
      <right style="thin">
        <color theme="9" tint="-0.4999699890613556"/>
      </right>
      <top/>
      <bottom/>
    </border>
    <border>
      <left style="thin">
        <color theme="9" tint="-0.4999699890613556"/>
      </left>
      <right/>
      <top/>
      <bottom/>
    </border>
    <border>
      <left style="thin">
        <color theme="9" tint="-0.4999699890613556"/>
      </left>
      <right style="medium">
        <color theme="9" tint="-0.4999699890613556"/>
      </right>
      <top/>
      <bottom/>
    </border>
    <border>
      <left/>
      <right style="medium">
        <color theme="9" tint="-0.4999699890613556"/>
      </right>
      <top/>
      <bottom/>
    </border>
    <border>
      <left style="medium">
        <color theme="9" tint="-0.4999699890613556"/>
      </left>
      <right style="medium">
        <color theme="9" tint="-0.4999699890613556"/>
      </right>
      <top/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/>
      <bottom style="dashed">
        <color theme="9" tint="-0.4999699890613556"/>
      </bottom>
    </border>
    <border>
      <left style="thin">
        <color theme="9" tint="-0.4999699890613556"/>
      </left>
      <right/>
      <top/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/>
      <bottom style="dashed">
        <color theme="9" tint="-0.4999699890613556"/>
      </bottom>
    </border>
    <border>
      <left/>
      <right style="medium">
        <color theme="9" tint="-0.4999699890613556"/>
      </right>
      <top/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/>
      <right/>
      <top style="dashed">
        <color theme="9" tint="-0.4999699890613556"/>
      </top>
      <bottom style="medium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/>
      <top style="medium">
        <color theme="9" tint="-0.4999699890613556"/>
      </top>
      <bottom style="double">
        <color theme="9" tint="-0.4999699890613556"/>
      </bottom>
    </border>
    <border>
      <left/>
      <right/>
      <top style="double">
        <color theme="9" tint="-0.4999699890613556"/>
      </top>
      <bottom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04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24" xfId="0" applyFont="1" applyFill="1" applyBorder="1" applyAlignment="1">
      <alignment horizontal="center" vertical="center" wrapText="1"/>
    </xf>
    <xf numFmtId="0" fontId="44" fillId="33" borderId="25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vertical="center" wrapText="1"/>
    </xf>
    <xf numFmtId="0" fontId="45" fillId="33" borderId="26" xfId="0" applyFont="1" applyFill="1" applyBorder="1" applyAlignment="1">
      <alignment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33" xfId="0" applyFont="1" applyBorder="1" applyAlignment="1">
      <alignment horizontal="left" vertical="center"/>
    </xf>
    <xf numFmtId="0" fontId="44" fillId="0" borderId="34" xfId="0" applyFont="1" applyBorder="1" applyAlignment="1">
      <alignment horizontal="left" vertical="center"/>
    </xf>
    <xf numFmtId="0" fontId="41" fillId="0" borderId="35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35" xfId="0" applyFont="1" applyFill="1" applyBorder="1" applyAlignment="1">
      <alignment horizontal="center" vertical="center"/>
    </xf>
    <xf numFmtId="0" fontId="44" fillId="0" borderId="37" xfId="0" applyFont="1" applyFill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40" xfId="0" applyFont="1" applyBorder="1" applyAlignment="1">
      <alignment horizontal="left" vertical="center"/>
    </xf>
    <xf numFmtId="0" fontId="41" fillId="0" borderId="41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41" xfId="0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/>
    </xf>
    <xf numFmtId="0" fontId="44" fillId="0" borderId="45" xfId="0" applyFont="1" applyBorder="1" applyAlignment="1">
      <alignment horizontal="left" vertical="center"/>
    </xf>
    <xf numFmtId="0" fontId="41" fillId="0" borderId="46" xfId="0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1" fillId="0" borderId="48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/>
    </xf>
    <xf numFmtId="0" fontId="44" fillId="0" borderId="46" xfId="0" applyFont="1" applyFill="1" applyBorder="1" applyAlignment="1">
      <alignment horizontal="center" vertical="center"/>
    </xf>
    <xf numFmtId="0" fontId="44" fillId="0" borderId="48" xfId="0" applyFont="1" applyFill="1" applyBorder="1" applyAlignment="1">
      <alignment horizontal="center" vertical="center"/>
    </xf>
    <xf numFmtId="0" fontId="44" fillId="0" borderId="33" xfId="0" applyFont="1" applyBorder="1" applyAlignment="1">
      <alignment horizontal="left" vertical="center"/>
    </xf>
    <xf numFmtId="0" fontId="44" fillId="0" borderId="50" xfId="0" applyFont="1" applyBorder="1" applyAlignment="1">
      <alignment horizontal="left" vertical="center"/>
    </xf>
    <xf numFmtId="0" fontId="41" fillId="0" borderId="51" xfId="0" applyFont="1" applyBorder="1" applyAlignment="1">
      <alignment horizontal="center" vertical="center"/>
    </xf>
    <xf numFmtId="0" fontId="41" fillId="0" borderId="52" xfId="0" applyFont="1" applyBorder="1" applyAlignment="1">
      <alignment horizontal="center" vertical="center"/>
    </xf>
    <xf numFmtId="0" fontId="44" fillId="0" borderId="50" xfId="0" applyFont="1" applyBorder="1" applyAlignment="1">
      <alignment horizontal="center" vertical="center"/>
    </xf>
    <xf numFmtId="0" fontId="41" fillId="0" borderId="53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51" xfId="0" applyFont="1" applyFill="1" applyBorder="1" applyAlignment="1">
      <alignment horizontal="center" vertical="center"/>
    </xf>
    <xf numFmtId="0" fontId="44" fillId="0" borderId="53" xfId="0" applyFont="1" applyFill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54" xfId="0" applyFont="1" applyBorder="1" applyAlignment="1">
      <alignment horizontal="left" vertical="center"/>
    </xf>
    <xf numFmtId="0" fontId="44" fillId="0" borderId="55" xfId="0" applyFont="1" applyBorder="1" applyAlignment="1">
      <alignment horizontal="left" vertical="center"/>
    </xf>
    <xf numFmtId="0" fontId="41" fillId="0" borderId="56" xfId="0" applyFont="1" applyBorder="1" applyAlignment="1">
      <alignment horizontal="center" vertical="center"/>
    </xf>
    <xf numFmtId="0" fontId="41" fillId="0" borderId="57" xfId="0" applyFont="1" applyBorder="1" applyAlignment="1">
      <alignment horizontal="center" vertical="center"/>
    </xf>
    <xf numFmtId="0" fontId="44" fillId="0" borderId="55" xfId="0" applyFont="1" applyBorder="1" applyAlignment="1">
      <alignment horizontal="center" vertical="center"/>
    </xf>
    <xf numFmtId="0" fontId="41" fillId="0" borderId="58" xfId="0" applyFont="1" applyBorder="1" applyAlignment="1">
      <alignment horizontal="center" vertical="center"/>
    </xf>
    <xf numFmtId="0" fontId="44" fillId="0" borderId="54" xfId="0" applyFont="1" applyBorder="1" applyAlignment="1">
      <alignment horizontal="center" vertical="center"/>
    </xf>
    <xf numFmtId="0" fontId="44" fillId="0" borderId="56" xfId="0" applyFont="1" applyFill="1" applyBorder="1" applyAlignment="1">
      <alignment horizontal="center" vertical="center"/>
    </xf>
    <xf numFmtId="0" fontId="44" fillId="0" borderId="58" xfId="0" applyFont="1" applyFill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0" fontId="44" fillId="0" borderId="66" xfId="0" applyFont="1" applyBorder="1" applyAlignment="1">
      <alignment horizontal="center" vertical="center"/>
    </xf>
    <xf numFmtId="0" fontId="41" fillId="0" borderId="67" xfId="0" applyFont="1" applyBorder="1" applyAlignment="1">
      <alignment horizontal="left" vertical="center"/>
    </xf>
    <xf numFmtId="0" fontId="41" fillId="0" borderId="67" xfId="0" applyFont="1" applyBorder="1" applyAlignment="1">
      <alignment horizontal="center" vertical="center"/>
    </xf>
    <xf numFmtId="0" fontId="41" fillId="0" borderId="68" xfId="0" applyFont="1" applyBorder="1" applyAlignment="1">
      <alignment/>
    </xf>
    <xf numFmtId="0" fontId="41" fillId="0" borderId="0" xfId="0" applyFont="1" applyFill="1" applyAlignment="1">
      <alignment/>
    </xf>
    <xf numFmtId="0" fontId="44" fillId="0" borderId="35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0" fontId="44" fillId="0" borderId="53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0" fontId="44" fillId="0" borderId="56" xfId="0" applyFont="1" applyBorder="1" applyAlignment="1">
      <alignment horizontal="center" vertical="center"/>
    </xf>
    <xf numFmtId="0" fontId="44" fillId="0" borderId="58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75"/>
          <c:y val="0.18675"/>
          <c:w val="0.8405"/>
          <c:h val="0.618"/>
        </c:manualLayout>
      </c:layout>
      <c:pie3DChart>
        <c:varyColors val="1"/>
        <c:ser>
          <c:idx val="0"/>
          <c:order val="0"/>
          <c:tx>
            <c:strRef>
              <c:f>'IngresxColegio 18-I'!$Q$6</c:f>
              <c:strCache>
                <c:ptCount val="1"/>
                <c:pt idx="0">
                  <c:v>Ingresantes 2018 - I</c:v>
                </c:pt>
              </c:strCache>
            </c:strRef>
          </c:tx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'IngresxColegio 18-I'!$P$7:$P$8</c:f>
              <c:strCache/>
            </c:strRef>
          </c:cat>
          <c:val>
            <c:numRef>
              <c:f>'IngresxColegio 18-I'!$Q$7:$Q$8</c:f>
              <c:numCache/>
            </c:numRef>
          </c:val>
        </c:ser>
      </c:pie3DChart>
      <c:spPr>
        <a:solidFill>
          <a:srgbClr val="BDD7EE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05"/>
          <c:y val="0.9095"/>
          <c:w val="0.296"/>
          <c:h val="0.0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EEBF7"/>
    </a:solidFill>
    <a:ln w="3175">
      <a:solidFill>
        <a:srgbClr val="333399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875"/>
          <c:y val="0.0965"/>
          <c:w val="0.98975"/>
          <c:h val="0.9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'IngresxColegio 18-I'!$Q$9</c:f>
              <c:strCache>
                <c:ptCount val="1"/>
                <c:pt idx="0">
                  <c:v>Ingresantes 2018 - I</c:v>
                </c:pt>
              </c:strCache>
            </c:strRef>
          </c:tx>
          <c:spPr>
            <a:solidFill>
              <a:srgbClr val="1F4E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'IngresxColegio 18-I'!$P$10:$P$21</c:f>
              <c:strCache/>
            </c:strRef>
          </c:cat>
          <c:val>
            <c:numRef>
              <c:f>'IngresxColegio 18-I'!$Q$10:$Q$21</c:f>
              <c:numCache/>
            </c:numRef>
          </c:val>
        </c:ser>
        <c:overlap val="-27"/>
        <c:gapWidth val="219"/>
        <c:axId val="31686472"/>
        <c:axId val="16742793"/>
      </c:barChart>
      <c:catAx>
        <c:axId val="316864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742793"/>
        <c:crosses val="autoZero"/>
        <c:auto val="1"/>
        <c:lblOffset val="100"/>
        <c:tickLblSkip val="1"/>
        <c:noMultiLvlLbl val="0"/>
      </c:catAx>
      <c:valAx>
        <c:axId val="167427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686472"/>
        <c:crossesAt val="1"/>
        <c:crossBetween val="between"/>
        <c:dispUnits/>
      </c:valAx>
      <c:spPr>
        <a:solidFill>
          <a:srgbClr val="DEEBF7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DD7EE"/>
    </a:solidFill>
    <a:ln w="3175">
      <a:solidFill>
        <a:srgbClr val="0066CC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Ingresantes 2018 - II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35"/>
          <c:y val="0.1435"/>
          <c:w val="0.9665"/>
          <c:h val="0.752"/>
        </c:manualLayout>
      </c:layout>
      <c:pie3DChart>
        <c:varyColors val="1"/>
        <c:ser>
          <c:idx val="0"/>
          <c:order val="0"/>
          <c:tx>
            <c:strRef>
              <c:f>'IngresxColegio 18 -II'!$R$7</c:f>
              <c:strCache>
                <c:ptCount val="1"/>
                <c:pt idx="0">
                  <c:v>Ingresantes 2018 - Il</c:v>
                </c:pt>
              </c:strCache>
            </c:strRef>
          </c:tx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12700">
                <a:solidFill>
                  <a:srgbClr val="333399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'IngresxColegio 18 -II'!$Q$8:$Q$9</c:f>
              <c:strCache/>
            </c:strRef>
          </c:cat>
          <c:val>
            <c:numRef>
              <c:f>'IngresxColegio 18 -II'!$R$8:$R$9</c:f>
              <c:numCache/>
            </c:numRef>
          </c:val>
        </c:ser>
      </c:pie3DChart>
      <c:spPr>
        <a:solidFill>
          <a:srgbClr val="B4C7E7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35"/>
          <c:y val="0.9105"/>
          <c:w val="0.270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EEBF7"/>
    </a:solidFill>
    <a:ln w="3175">
      <a:solidFill>
        <a:srgbClr val="333399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35"/>
          <c:y val="0.09725"/>
          <c:w val="0.986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'IngresxColegio 18 -II'!$R$10</c:f>
              <c:strCache>
                <c:ptCount val="1"/>
                <c:pt idx="0">
                  <c:v>Ingresantes 2018 - II</c:v>
                </c:pt>
              </c:strCache>
            </c:strRef>
          </c:tx>
          <c:spPr>
            <a:solidFill>
              <a:srgbClr val="1F4E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'IngresxColegio 18 -II'!$Q$11:$Q$22</c:f>
              <c:strCache/>
            </c:strRef>
          </c:cat>
          <c:val>
            <c:numRef>
              <c:f>'IngresxColegio 18 -II'!$R$11:$R$22</c:f>
              <c:numCache/>
            </c:numRef>
          </c:val>
        </c:ser>
        <c:overlap val="-27"/>
        <c:gapWidth val="219"/>
        <c:axId val="16467410"/>
        <c:axId val="13988963"/>
      </c:barChart>
      <c:catAx>
        <c:axId val="164674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988963"/>
        <c:crosses val="autoZero"/>
        <c:auto val="1"/>
        <c:lblOffset val="100"/>
        <c:tickLblSkip val="1"/>
        <c:noMultiLvlLbl val="0"/>
      </c:catAx>
      <c:valAx>
        <c:axId val="139889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467410"/>
        <c:crossesAt val="1"/>
        <c:crossBetween val="between"/>
        <c:dispUnits/>
      </c:valAx>
      <c:spPr>
        <a:solidFill>
          <a:srgbClr val="DEEBF7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DD7EE"/>
    </a:solidFill>
    <a:ln w="3175">
      <a:solidFill>
        <a:srgbClr val="0066CC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1314450</xdr:colOff>
      <xdr:row>21</xdr:row>
      <xdr:rowOff>133350</xdr:rowOff>
    </xdr:from>
    <xdr:to>
      <xdr:col>9</xdr:col>
      <xdr:colOff>514350</xdr:colOff>
      <xdr:row>40</xdr:row>
      <xdr:rowOff>133350</xdr:rowOff>
    </xdr:to>
    <xdr:graphicFrame>
      <xdr:nvGraphicFramePr>
        <xdr:cNvPr id="1" name="Gráfico 1"/>
        <xdr:cNvGraphicFramePr/>
      </xdr:nvGraphicFramePr>
      <xdr:xfrm>
        <a:off x="1314450" y="6257925"/>
        <a:ext cx="60388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1295400</xdr:colOff>
      <xdr:row>42</xdr:row>
      <xdr:rowOff>0</xdr:rowOff>
    </xdr:from>
    <xdr:to>
      <xdr:col>9</xdr:col>
      <xdr:colOff>514350</xdr:colOff>
      <xdr:row>61</xdr:row>
      <xdr:rowOff>9525</xdr:rowOff>
    </xdr:to>
    <xdr:graphicFrame>
      <xdr:nvGraphicFramePr>
        <xdr:cNvPr id="2" name="Gráfico 2"/>
        <xdr:cNvGraphicFramePr/>
      </xdr:nvGraphicFramePr>
      <xdr:xfrm>
        <a:off x="1295400" y="9124950"/>
        <a:ext cx="60579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1028700</xdr:colOff>
      <xdr:row>22</xdr:row>
      <xdr:rowOff>0</xdr:rowOff>
    </xdr:from>
    <xdr:to>
      <xdr:col>10</xdr:col>
      <xdr:colOff>409575</xdr:colOff>
      <xdr:row>41</xdr:row>
      <xdr:rowOff>38100</xdr:rowOff>
    </xdr:to>
    <xdr:graphicFrame>
      <xdr:nvGraphicFramePr>
        <xdr:cNvPr id="1" name="Gráfico 1"/>
        <xdr:cNvGraphicFramePr/>
      </xdr:nvGraphicFramePr>
      <xdr:xfrm>
        <a:off x="1028700" y="6315075"/>
        <a:ext cx="67437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1038225</xdr:colOff>
      <xdr:row>43</xdr:row>
      <xdr:rowOff>85725</xdr:rowOff>
    </xdr:from>
    <xdr:to>
      <xdr:col>10</xdr:col>
      <xdr:colOff>409575</xdr:colOff>
      <xdr:row>62</xdr:row>
      <xdr:rowOff>123825</xdr:rowOff>
    </xdr:to>
    <xdr:graphicFrame>
      <xdr:nvGraphicFramePr>
        <xdr:cNvPr id="2" name="Gráfico 2"/>
        <xdr:cNvGraphicFramePr/>
      </xdr:nvGraphicFramePr>
      <xdr:xfrm>
        <a:off x="1038225" y="9401175"/>
        <a:ext cx="67341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a\Haydee\boletin%20estadistico\boletin%202018\final%20impre\3%20oferta%20y%20demand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cantes 18-I"/>
      <sheetName val="Vacantes 18-II"/>
      <sheetName val="VacxFac 18"/>
      <sheetName val="Postulantes 18-I"/>
      <sheetName val="Postulantes 18-II"/>
      <sheetName val="PostxLugar 18-I"/>
      <sheetName val="PostxLugar 18-II"/>
      <sheetName val="Postxedad 18-I"/>
      <sheetName val="PostxEdad 18-II"/>
      <sheetName val="PostXColegio 18-I"/>
      <sheetName val="PostxColegio 18-II"/>
      <sheetName val="Total Post 2018"/>
      <sheetName val="IngresxModal 18-I"/>
      <sheetName val="IngresxModal 18-II"/>
      <sheetName val="IngresxColegio 18-I"/>
      <sheetName val="IngresxColegio 18 -II"/>
      <sheetName val="IngresxLugar 18-I"/>
      <sheetName val="IngresxLugar 18-II"/>
      <sheetName val="IngresxEdad 18-I"/>
      <sheetName val="IngresxEdad 18-II"/>
    </sheetNames>
    <sheetDataSet>
      <sheetData sheetId="14">
        <row r="6">
          <cell r="Q6" t="str">
            <v>Ingresantes 2018 - I</v>
          </cell>
        </row>
        <row r="7">
          <cell r="P7" t="str">
            <v>Colegio Privado</v>
          </cell>
          <cell r="Q7">
            <v>288</v>
          </cell>
        </row>
        <row r="8">
          <cell r="P8" t="str">
            <v>Colegio Estatal</v>
          </cell>
          <cell r="Q8">
            <v>191</v>
          </cell>
        </row>
        <row r="9">
          <cell r="Q9" t="str">
            <v>Ingresantes 2018 - I</v>
          </cell>
        </row>
        <row r="10">
          <cell r="P10" t="str">
            <v>AGRONOMÍA</v>
          </cell>
          <cell r="Q10">
            <v>93</v>
          </cell>
        </row>
        <row r="11">
          <cell r="P11" t="str">
            <v>BIOLOGÍA</v>
          </cell>
          <cell r="Q11">
            <v>34</v>
          </cell>
        </row>
        <row r="12">
          <cell r="P12" t="str">
            <v>ING. AMBIENTAL</v>
          </cell>
          <cell r="Q12">
            <v>33</v>
          </cell>
        </row>
        <row r="13">
          <cell r="P13" t="str">
            <v>METEOROLOGÍA</v>
          </cell>
          <cell r="Q13">
            <v>26</v>
          </cell>
        </row>
        <row r="14">
          <cell r="P14" t="str">
            <v>CIENCIAS FORESTALES</v>
          </cell>
          <cell r="Q14">
            <v>31</v>
          </cell>
        </row>
        <row r="15">
          <cell r="P15" t="str">
            <v>ECONOMÍA</v>
          </cell>
          <cell r="Q15">
            <v>30</v>
          </cell>
        </row>
        <row r="16">
          <cell r="P16" t="str">
            <v>ESTADIST. INFORMÁTICA</v>
          </cell>
          <cell r="Q16">
            <v>26</v>
          </cell>
        </row>
        <row r="17">
          <cell r="P17" t="str">
            <v>ING. GESTIÓN EMPRESAR.</v>
          </cell>
          <cell r="Q17">
            <v>27</v>
          </cell>
        </row>
        <row r="18">
          <cell r="P18" t="str">
            <v>ING. AGRÍCOLA</v>
          </cell>
          <cell r="Q18">
            <v>41</v>
          </cell>
        </row>
        <row r="19">
          <cell r="P19" t="str">
            <v>ZOOTECNIA</v>
          </cell>
          <cell r="Q19">
            <v>57</v>
          </cell>
        </row>
        <row r="20">
          <cell r="P20" t="str">
            <v>PESQUERÍA</v>
          </cell>
          <cell r="Q20">
            <v>40</v>
          </cell>
        </row>
        <row r="21">
          <cell r="P21" t="str">
            <v>IND. ALIMENTARIAS</v>
          </cell>
          <cell r="Q21">
            <v>41</v>
          </cell>
        </row>
      </sheetData>
      <sheetData sheetId="15">
        <row r="7">
          <cell r="R7" t="str">
            <v>Ingresantes 2018 - Il</v>
          </cell>
        </row>
        <row r="8">
          <cell r="Q8" t="str">
            <v>Colegio Privado</v>
          </cell>
          <cell r="R8">
            <v>260</v>
          </cell>
        </row>
        <row r="9">
          <cell r="Q9" t="str">
            <v>Colegio Estatal</v>
          </cell>
          <cell r="R9">
            <v>193</v>
          </cell>
        </row>
        <row r="10">
          <cell r="R10" t="str">
            <v>Ingresantes 2018 - II</v>
          </cell>
        </row>
        <row r="11">
          <cell r="Q11" t="str">
            <v>AGRONOMÍA</v>
          </cell>
          <cell r="R11">
            <v>94</v>
          </cell>
        </row>
        <row r="12">
          <cell r="Q12" t="str">
            <v>BIOLOGÍA</v>
          </cell>
          <cell r="R12">
            <v>32</v>
          </cell>
        </row>
        <row r="13">
          <cell r="Q13" t="str">
            <v>ING. AMBIENTAL</v>
          </cell>
          <cell r="R13">
            <v>31</v>
          </cell>
        </row>
        <row r="14">
          <cell r="Q14" t="str">
            <v>METEOROLOGÍA</v>
          </cell>
          <cell r="R14">
            <v>17</v>
          </cell>
        </row>
        <row r="15">
          <cell r="Q15" t="str">
            <v>CIENCIAS FORESTALES</v>
          </cell>
          <cell r="R15">
            <v>31</v>
          </cell>
        </row>
        <row r="16">
          <cell r="Q16" t="str">
            <v>ECONOMÍA</v>
          </cell>
          <cell r="R16">
            <v>14</v>
          </cell>
        </row>
        <row r="17">
          <cell r="Q17" t="str">
            <v>ESTADIST. INFORMÁTICA</v>
          </cell>
          <cell r="R17">
            <v>7</v>
          </cell>
        </row>
        <row r="18">
          <cell r="Q18" t="str">
            <v>ING. GESTIÓN EMPRESAR.</v>
          </cell>
          <cell r="R18">
            <v>27</v>
          </cell>
        </row>
        <row r="19">
          <cell r="Q19" t="str">
            <v>ING. AGRÍCOLA</v>
          </cell>
          <cell r="R19">
            <v>39</v>
          </cell>
        </row>
        <row r="20">
          <cell r="Q20" t="str">
            <v>ZOOTECNIA</v>
          </cell>
          <cell r="R20">
            <v>32</v>
          </cell>
        </row>
        <row r="21">
          <cell r="Q21" t="str">
            <v>PESQUERÍA</v>
          </cell>
          <cell r="R21">
            <v>18</v>
          </cell>
        </row>
        <row r="22">
          <cell r="Q22" t="str">
            <v>IND. ALIMENTARIAS</v>
          </cell>
          <cell r="R22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view="pageBreakPreview" zoomScale="85" zoomScaleSheetLayoutView="85" zoomScalePageLayoutView="0" workbookViewId="0" topLeftCell="A16">
      <selection activeCell="N25" sqref="N25"/>
    </sheetView>
  </sheetViews>
  <sheetFormatPr defaultColWidth="11.421875" defaultRowHeight="15"/>
  <cols>
    <col min="1" max="1" width="25.7109375" style="2" bestFit="1" customWidth="1"/>
    <col min="2" max="2" width="22.7109375" style="2" bestFit="1" customWidth="1"/>
    <col min="3" max="8" width="7.7109375" style="2" customWidth="1"/>
    <col min="9" max="10" width="7.8515625" style="2" customWidth="1"/>
    <col min="11" max="11" width="12.7109375" style="2" bestFit="1" customWidth="1"/>
    <col min="12" max="16384" width="11.421875" style="2" customWidth="1"/>
  </cols>
  <sheetData>
    <row r="1" spans="1:12" ht="12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1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34.5" customHeight="1">
      <c r="A5" s="6" t="s">
        <v>2</v>
      </c>
      <c r="B5" s="7"/>
      <c r="C5" s="8" t="s">
        <v>3</v>
      </c>
      <c r="D5" s="9"/>
      <c r="E5" s="10"/>
      <c r="F5" s="11" t="s">
        <v>4</v>
      </c>
      <c r="G5" s="9"/>
      <c r="H5" s="12"/>
      <c r="I5" s="13" t="s">
        <v>5</v>
      </c>
      <c r="J5" s="14"/>
      <c r="K5" s="14"/>
      <c r="L5" s="14"/>
    </row>
    <row r="6" spans="1:17" ht="20.25" customHeight="1" thickBot="1">
      <c r="A6" s="15"/>
      <c r="B6" s="16"/>
      <c r="C6" s="17" t="s">
        <v>6</v>
      </c>
      <c r="D6" s="18" t="s">
        <v>7</v>
      </c>
      <c r="E6" s="19" t="s">
        <v>8</v>
      </c>
      <c r="F6" s="20" t="s">
        <v>6</v>
      </c>
      <c r="G6" s="21" t="s">
        <v>7</v>
      </c>
      <c r="H6" s="22" t="s">
        <v>8</v>
      </c>
      <c r="I6" s="20" t="s">
        <v>6</v>
      </c>
      <c r="J6" s="21" t="s">
        <v>7</v>
      </c>
      <c r="K6" s="23" t="s">
        <v>9</v>
      </c>
      <c r="L6" s="24" t="s">
        <v>10</v>
      </c>
      <c r="Q6" s="2" t="s">
        <v>11</v>
      </c>
    </row>
    <row r="7" spans="1:17" ht="27" customHeight="1" thickTop="1">
      <c r="A7" s="25" t="s">
        <v>12</v>
      </c>
      <c r="B7" s="26" t="s">
        <v>12</v>
      </c>
      <c r="C7" s="27">
        <v>24</v>
      </c>
      <c r="D7" s="28">
        <v>25</v>
      </c>
      <c r="E7" s="29">
        <f>D7+C7</f>
        <v>49</v>
      </c>
      <c r="F7" s="27">
        <v>24</v>
      </c>
      <c r="G7" s="30">
        <v>20</v>
      </c>
      <c r="H7" s="31">
        <f>F7+G7</f>
        <v>44</v>
      </c>
      <c r="I7" s="32">
        <f>F7+C7</f>
        <v>48</v>
      </c>
      <c r="J7" s="33">
        <f>G7+D7</f>
        <v>45</v>
      </c>
      <c r="K7" s="29">
        <f>I7+J7</f>
        <v>93</v>
      </c>
      <c r="L7" s="34">
        <f>K7</f>
        <v>93</v>
      </c>
      <c r="P7" s="2" t="s">
        <v>13</v>
      </c>
      <c r="Q7" s="2">
        <f>E19</f>
        <v>288</v>
      </c>
    </row>
    <row r="8" spans="1:17" ht="27" customHeight="1">
      <c r="A8" s="35" t="s">
        <v>14</v>
      </c>
      <c r="B8" s="36" t="s">
        <v>15</v>
      </c>
      <c r="C8" s="37">
        <v>15</v>
      </c>
      <c r="D8" s="38">
        <v>8</v>
      </c>
      <c r="E8" s="39">
        <f aca="true" t="shared" si="0" ref="E8:E18">D8+C8</f>
        <v>23</v>
      </c>
      <c r="F8" s="37">
        <v>6</v>
      </c>
      <c r="G8" s="40">
        <v>5</v>
      </c>
      <c r="H8" s="41">
        <f aca="true" t="shared" si="1" ref="H8:H18">F8+G8</f>
        <v>11</v>
      </c>
      <c r="I8" s="42">
        <f aca="true" t="shared" si="2" ref="I8:J18">F8+C8</f>
        <v>21</v>
      </c>
      <c r="J8" s="43">
        <f t="shared" si="2"/>
        <v>13</v>
      </c>
      <c r="K8" s="39">
        <f aca="true" t="shared" si="3" ref="K8:K18">I8+J8</f>
        <v>34</v>
      </c>
      <c r="L8" s="44">
        <f>K8+K9+K10</f>
        <v>93</v>
      </c>
      <c r="P8" s="2" t="s">
        <v>16</v>
      </c>
      <c r="Q8" s="2">
        <f>H19</f>
        <v>191</v>
      </c>
    </row>
    <row r="9" spans="1:17" ht="27" customHeight="1" thickBot="1">
      <c r="A9" s="35"/>
      <c r="B9" s="45" t="s">
        <v>17</v>
      </c>
      <c r="C9" s="46">
        <v>9</v>
      </c>
      <c r="D9" s="47">
        <v>14</v>
      </c>
      <c r="E9" s="48">
        <f t="shared" si="0"/>
        <v>23</v>
      </c>
      <c r="F9" s="46">
        <v>2</v>
      </c>
      <c r="G9" s="49">
        <v>8</v>
      </c>
      <c r="H9" s="50">
        <f t="shared" si="1"/>
        <v>10</v>
      </c>
      <c r="I9" s="51">
        <f t="shared" si="2"/>
        <v>11</v>
      </c>
      <c r="J9" s="52">
        <f t="shared" si="2"/>
        <v>22</v>
      </c>
      <c r="K9" s="48">
        <f t="shared" si="3"/>
        <v>33</v>
      </c>
      <c r="L9" s="44"/>
      <c r="Q9" s="2" t="s">
        <v>11</v>
      </c>
    </row>
    <row r="10" spans="1:17" ht="27" customHeight="1" thickTop="1">
      <c r="A10" s="35"/>
      <c r="B10" s="53" t="s">
        <v>18</v>
      </c>
      <c r="C10" s="54">
        <v>6</v>
      </c>
      <c r="D10" s="55">
        <v>11</v>
      </c>
      <c r="E10" s="56">
        <f t="shared" si="0"/>
        <v>17</v>
      </c>
      <c r="F10" s="54">
        <v>4</v>
      </c>
      <c r="G10" s="57">
        <v>5</v>
      </c>
      <c r="H10" s="58">
        <f t="shared" si="1"/>
        <v>9</v>
      </c>
      <c r="I10" s="59">
        <f t="shared" si="2"/>
        <v>10</v>
      </c>
      <c r="J10" s="60">
        <f t="shared" si="2"/>
        <v>16</v>
      </c>
      <c r="K10" s="56">
        <f t="shared" si="3"/>
        <v>26</v>
      </c>
      <c r="L10" s="44"/>
      <c r="P10" s="26" t="s">
        <v>12</v>
      </c>
      <c r="Q10" s="2">
        <f>K7</f>
        <v>93</v>
      </c>
    </row>
    <row r="11" spans="1:17" ht="27" customHeight="1">
      <c r="A11" s="61" t="s">
        <v>19</v>
      </c>
      <c r="B11" s="62" t="s">
        <v>19</v>
      </c>
      <c r="C11" s="63">
        <v>11</v>
      </c>
      <c r="D11" s="64">
        <v>7</v>
      </c>
      <c r="E11" s="65">
        <f t="shared" si="0"/>
        <v>18</v>
      </c>
      <c r="F11" s="63">
        <v>6</v>
      </c>
      <c r="G11" s="66">
        <v>7</v>
      </c>
      <c r="H11" s="67">
        <f t="shared" si="1"/>
        <v>13</v>
      </c>
      <c r="I11" s="68">
        <f t="shared" si="2"/>
        <v>17</v>
      </c>
      <c r="J11" s="69">
        <f t="shared" si="2"/>
        <v>14</v>
      </c>
      <c r="K11" s="65">
        <f t="shared" si="3"/>
        <v>31</v>
      </c>
      <c r="L11" s="70">
        <f>K11</f>
        <v>31</v>
      </c>
      <c r="P11" s="36" t="s">
        <v>15</v>
      </c>
      <c r="Q11" s="2">
        <f aca="true" t="shared" si="4" ref="Q11:Q21">K8</f>
        <v>34</v>
      </c>
    </row>
    <row r="12" spans="1:17" ht="27" customHeight="1">
      <c r="A12" s="35" t="s">
        <v>20</v>
      </c>
      <c r="B12" s="36" t="s">
        <v>21</v>
      </c>
      <c r="C12" s="37">
        <v>11</v>
      </c>
      <c r="D12" s="38">
        <v>11</v>
      </c>
      <c r="E12" s="39">
        <f t="shared" si="0"/>
        <v>22</v>
      </c>
      <c r="F12" s="37">
        <v>5</v>
      </c>
      <c r="G12" s="40">
        <v>3</v>
      </c>
      <c r="H12" s="41">
        <f t="shared" si="1"/>
        <v>8</v>
      </c>
      <c r="I12" s="42">
        <f t="shared" si="2"/>
        <v>16</v>
      </c>
      <c r="J12" s="43">
        <f t="shared" si="2"/>
        <v>14</v>
      </c>
      <c r="K12" s="39">
        <f t="shared" si="3"/>
        <v>30</v>
      </c>
      <c r="L12" s="44">
        <f>K12+K13+K14</f>
        <v>83</v>
      </c>
      <c r="P12" s="45" t="s">
        <v>17</v>
      </c>
      <c r="Q12" s="2">
        <f t="shared" si="4"/>
        <v>33</v>
      </c>
    </row>
    <row r="13" spans="1:17" ht="27" customHeight="1">
      <c r="A13" s="35"/>
      <c r="B13" s="45" t="s">
        <v>22</v>
      </c>
      <c r="C13" s="46">
        <v>10</v>
      </c>
      <c r="D13" s="47">
        <v>4</v>
      </c>
      <c r="E13" s="48">
        <f t="shared" si="0"/>
        <v>14</v>
      </c>
      <c r="F13" s="46">
        <v>7</v>
      </c>
      <c r="G13" s="49">
        <v>5</v>
      </c>
      <c r="H13" s="50">
        <f t="shared" si="1"/>
        <v>12</v>
      </c>
      <c r="I13" s="51">
        <f t="shared" si="2"/>
        <v>17</v>
      </c>
      <c r="J13" s="52">
        <f t="shared" si="2"/>
        <v>9</v>
      </c>
      <c r="K13" s="48">
        <f t="shared" si="3"/>
        <v>26</v>
      </c>
      <c r="L13" s="44"/>
      <c r="P13" s="53" t="s">
        <v>18</v>
      </c>
      <c r="Q13" s="2">
        <f t="shared" si="4"/>
        <v>26</v>
      </c>
    </row>
    <row r="14" spans="1:17" ht="27" customHeight="1">
      <c r="A14" s="35"/>
      <c r="B14" s="53" t="s">
        <v>23</v>
      </c>
      <c r="C14" s="54">
        <v>10</v>
      </c>
      <c r="D14" s="55">
        <v>7</v>
      </c>
      <c r="E14" s="56">
        <f t="shared" si="0"/>
        <v>17</v>
      </c>
      <c r="F14" s="54">
        <v>6</v>
      </c>
      <c r="G14" s="57">
        <v>4</v>
      </c>
      <c r="H14" s="58">
        <f t="shared" si="1"/>
        <v>10</v>
      </c>
      <c r="I14" s="59">
        <f t="shared" si="2"/>
        <v>16</v>
      </c>
      <c r="J14" s="60">
        <f t="shared" si="2"/>
        <v>11</v>
      </c>
      <c r="K14" s="56">
        <f t="shared" si="3"/>
        <v>27</v>
      </c>
      <c r="L14" s="44"/>
      <c r="P14" s="62" t="s">
        <v>19</v>
      </c>
      <c r="Q14" s="2">
        <f t="shared" si="4"/>
        <v>31</v>
      </c>
    </row>
    <row r="15" spans="1:17" ht="27" customHeight="1">
      <c r="A15" s="61" t="s">
        <v>24</v>
      </c>
      <c r="B15" s="62" t="s">
        <v>25</v>
      </c>
      <c r="C15" s="63">
        <v>10</v>
      </c>
      <c r="D15" s="64">
        <v>15</v>
      </c>
      <c r="E15" s="65">
        <f t="shared" si="0"/>
        <v>25</v>
      </c>
      <c r="F15" s="63">
        <v>9</v>
      </c>
      <c r="G15" s="66">
        <v>7</v>
      </c>
      <c r="H15" s="67">
        <f t="shared" si="1"/>
        <v>16</v>
      </c>
      <c r="I15" s="68">
        <f t="shared" si="2"/>
        <v>19</v>
      </c>
      <c r="J15" s="69">
        <f t="shared" si="2"/>
        <v>22</v>
      </c>
      <c r="K15" s="65">
        <f t="shared" si="3"/>
        <v>41</v>
      </c>
      <c r="L15" s="70">
        <f>K15</f>
        <v>41</v>
      </c>
      <c r="P15" s="36" t="s">
        <v>21</v>
      </c>
      <c r="Q15" s="2">
        <f t="shared" si="4"/>
        <v>30</v>
      </c>
    </row>
    <row r="16" spans="1:17" ht="27" customHeight="1">
      <c r="A16" s="61" t="s">
        <v>26</v>
      </c>
      <c r="B16" s="62" t="s">
        <v>26</v>
      </c>
      <c r="C16" s="63">
        <v>24</v>
      </c>
      <c r="D16" s="64">
        <v>12</v>
      </c>
      <c r="E16" s="65">
        <f t="shared" si="0"/>
        <v>36</v>
      </c>
      <c r="F16" s="63">
        <v>11</v>
      </c>
      <c r="G16" s="66">
        <v>10</v>
      </c>
      <c r="H16" s="67">
        <f t="shared" si="1"/>
        <v>21</v>
      </c>
      <c r="I16" s="68">
        <f t="shared" si="2"/>
        <v>35</v>
      </c>
      <c r="J16" s="69">
        <f t="shared" si="2"/>
        <v>22</v>
      </c>
      <c r="K16" s="65">
        <f t="shared" si="3"/>
        <v>57</v>
      </c>
      <c r="L16" s="70">
        <f>K16</f>
        <v>57</v>
      </c>
      <c r="P16" s="45" t="s">
        <v>22</v>
      </c>
      <c r="Q16" s="2">
        <f t="shared" si="4"/>
        <v>26</v>
      </c>
    </row>
    <row r="17" spans="1:17" ht="27" customHeight="1">
      <c r="A17" s="61" t="s">
        <v>27</v>
      </c>
      <c r="B17" s="62" t="s">
        <v>27</v>
      </c>
      <c r="C17" s="63">
        <v>10</v>
      </c>
      <c r="D17" s="64">
        <v>8</v>
      </c>
      <c r="E17" s="65">
        <f t="shared" si="0"/>
        <v>18</v>
      </c>
      <c r="F17" s="63">
        <v>11</v>
      </c>
      <c r="G17" s="66">
        <v>11</v>
      </c>
      <c r="H17" s="67">
        <f t="shared" si="1"/>
        <v>22</v>
      </c>
      <c r="I17" s="68">
        <f t="shared" si="2"/>
        <v>21</v>
      </c>
      <c r="J17" s="69">
        <f t="shared" si="2"/>
        <v>19</v>
      </c>
      <c r="K17" s="65">
        <f t="shared" si="3"/>
        <v>40</v>
      </c>
      <c r="L17" s="70">
        <f>K17</f>
        <v>40</v>
      </c>
      <c r="P17" s="53" t="s">
        <v>23</v>
      </c>
      <c r="Q17" s="2">
        <f t="shared" si="4"/>
        <v>27</v>
      </c>
    </row>
    <row r="18" spans="1:17" ht="27" customHeight="1" thickBot="1">
      <c r="A18" s="71" t="s">
        <v>28</v>
      </c>
      <c r="B18" s="72" t="s">
        <v>29</v>
      </c>
      <c r="C18" s="73">
        <v>14</v>
      </c>
      <c r="D18" s="74">
        <v>12</v>
      </c>
      <c r="E18" s="75">
        <f t="shared" si="0"/>
        <v>26</v>
      </c>
      <c r="F18" s="73">
        <v>8</v>
      </c>
      <c r="G18" s="76">
        <v>7</v>
      </c>
      <c r="H18" s="77">
        <f t="shared" si="1"/>
        <v>15</v>
      </c>
      <c r="I18" s="78">
        <f t="shared" si="2"/>
        <v>22</v>
      </c>
      <c r="J18" s="79">
        <f t="shared" si="2"/>
        <v>19</v>
      </c>
      <c r="K18" s="75">
        <f t="shared" si="3"/>
        <v>41</v>
      </c>
      <c r="L18" s="80">
        <f>K18</f>
        <v>41</v>
      </c>
      <c r="P18" s="62" t="s">
        <v>25</v>
      </c>
      <c r="Q18" s="2">
        <f t="shared" si="4"/>
        <v>41</v>
      </c>
    </row>
    <row r="19" spans="1:17" ht="20.25" customHeight="1" thickBot="1">
      <c r="A19" s="81" t="s">
        <v>5</v>
      </c>
      <c r="B19" s="82"/>
      <c r="C19" s="83">
        <f>SUM(C7:C18)</f>
        <v>154</v>
      </c>
      <c r="D19" s="84">
        <f aca="true" t="shared" si="5" ref="D19:L19">SUM(D7:D18)</f>
        <v>134</v>
      </c>
      <c r="E19" s="85">
        <f t="shared" si="5"/>
        <v>288</v>
      </c>
      <c r="F19" s="83">
        <f t="shared" si="5"/>
        <v>99</v>
      </c>
      <c r="G19" s="86">
        <f t="shared" si="5"/>
        <v>92</v>
      </c>
      <c r="H19" s="87">
        <f t="shared" si="5"/>
        <v>191</v>
      </c>
      <c r="I19" s="83">
        <f t="shared" si="5"/>
        <v>253</v>
      </c>
      <c r="J19" s="86">
        <f t="shared" si="5"/>
        <v>226</v>
      </c>
      <c r="K19" s="85">
        <f t="shared" si="5"/>
        <v>479</v>
      </c>
      <c r="L19" s="88">
        <f t="shared" si="5"/>
        <v>479</v>
      </c>
      <c r="P19" s="62" t="s">
        <v>26</v>
      </c>
      <c r="Q19" s="2">
        <f t="shared" si="4"/>
        <v>57</v>
      </c>
    </row>
    <row r="20" spans="1:17" ht="16.5" customHeight="1" thickTop="1">
      <c r="A20" s="89" t="s">
        <v>30</v>
      </c>
      <c r="B20" s="89"/>
      <c r="C20" s="90"/>
      <c r="D20" s="90"/>
      <c r="E20" s="90"/>
      <c r="F20" s="90"/>
      <c r="G20" s="90"/>
      <c r="H20" s="90"/>
      <c r="I20" s="90"/>
      <c r="J20" s="90"/>
      <c r="K20" s="90"/>
      <c r="L20" s="90"/>
      <c r="P20" s="62" t="s">
        <v>27</v>
      </c>
      <c r="Q20" s="2">
        <f t="shared" si="4"/>
        <v>40</v>
      </c>
    </row>
    <row r="21" spans="1:17" ht="12" thickBot="1">
      <c r="A21" s="5" t="s">
        <v>31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P21" s="72" t="s">
        <v>29</v>
      </c>
      <c r="Q21" s="2">
        <f t="shared" si="4"/>
        <v>41</v>
      </c>
    </row>
    <row r="22" spans="1:12" ht="11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1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1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1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1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1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1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1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1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1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1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11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1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1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1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1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1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1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1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1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1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1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1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1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1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1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1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1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1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1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1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1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1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1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1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1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1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1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1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1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1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1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1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1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11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11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1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1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11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11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2" thickBot="1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1:12" ht="12" thickTop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11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11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1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1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1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11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11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1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11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11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11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12" thickBot="1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ht="12" thickTop="1"/>
  </sheetData>
  <sheetProtection/>
  <mergeCells count="12">
    <mergeCell ref="A8:A10"/>
    <mergeCell ref="L8:L10"/>
    <mergeCell ref="A12:A14"/>
    <mergeCell ref="L12:L14"/>
    <mergeCell ref="A19:B19"/>
    <mergeCell ref="A20:B20"/>
    <mergeCell ref="A2:L2"/>
    <mergeCell ref="A3:L3"/>
    <mergeCell ref="A5:B6"/>
    <mergeCell ref="C5:E5"/>
    <mergeCell ref="F5:H5"/>
    <mergeCell ref="I5:L5"/>
  </mergeCells>
  <printOptions horizontalCentered="1"/>
  <pageMargins left="0.31496062992125984" right="0.2755905511811024" top="0.7480314960629921" bottom="0.7480314960629921" header="0.5905511811023623" footer="0.5511811023622047"/>
  <pageSetup horizontalDpi="600" verticalDpi="600" orientation="portrait" paperSize="9" scale="72" r:id="rId2"/>
  <headerFooter>
    <oddHeader xml:space="preserve">&amp;LCapítulo 3&amp;CESTADÍSTICAS UNALM 2018&amp;RPágina 54 </oddHeader>
    <oddFooter>&amp;COficina de Planeamiento - Unidad de Racionalización y Estadística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5"/>
  <sheetViews>
    <sheetView tabSelected="1" view="pageBreakPreview" zoomScaleNormal="80" zoomScaleSheetLayoutView="100" zoomScalePageLayoutView="0" workbookViewId="0" topLeftCell="A1">
      <selection activeCell="L46" sqref="L46"/>
    </sheetView>
  </sheetViews>
  <sheetFormatPr defaultColWidth="11.421875" defaultRowHeight="15"/>
  <cols>
    <col min="1" max="1" width="25.7109375" style="2" bestFit="1" customWidth="1"/>
    <col min="2" max="2" width="22.7109375" style="2" bestFit="1" customWidth="1"/>
    <col min="3" max="8" width="7.7109375" style="2" customWidth="1"/>
    <col min="9" max="10" width="7.8515625" style="2" customWidth="1"/>
    <col min="11" max="12" width="12.421875" style="2" customWidth="1"/>
    <col min="13" max="16384" width="11.421875" style="2" customWidth="1"/>
  </cols>
  <sheetData>
    <row r="1" spans="1:12" ht="12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32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1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34.5" customHeight="1">
      <c r="A5" s="6" t="s">
        <v>2</v>
      </c>
      <c r="B5" s="7"/>
      <c r="C5" s="8" t="s">
        <v>3</v>
      </c>
      <c r="D5" s="9"/>
      <c r="E5" s="10"/>
      <c r="F5" s="11" t="s">
        <v>4</v>
      </c>
      <c r="G5" s="9"/>
      <c r="H5" s="12"/>
      <c r="I5" s="13" t="s">
        <v>5</v>
      </c>
      <c r="J5" s="14"/>
      <c r="K5" s="14"/>
      <c r="L5" s="14"/>
    </row>
    <row r="6" spans="1:12" ht="20.25" customHeight="1" thickBot="1">
      <c r="A6" s="15"/>
      <c r="B6" s="16"/>
      <c r="C6" s="17" t="s">
        <v>6</v>
      </c>
      <c r="D6" s="18" t="s">
        <v>7</v>
      </c>
      <c r="E6" s="19" t="s">
        <v>8</v>
      </c>
      <c r="F6" s="20" t="s">
        <v>6</v>
      </c>
      <c r="G6" s="21" t="s">
        <v>7</v>
      </c>
      <c r="H6" s="22" t="s">
        <v>8</v>
      </c>
      <c r="I6" s="20" t="s">
        <v>6</v>
      </c>
      <c r="J6" s="21" t="s">
        <v>7</v>
      </c>
      <c r="K6" s="23" t="s">
        <v>9</v>
      </c>
      <c r="L6" s="24" t="s">
        <v>10</v>
      </c>
    </row>
    <row r="7" spans="1:18" ht="27" customHeight="1" thickTop="1">
      <c r="A7" s="25" t="s">
        <v>12</v>
      </c>
      <c r="B7" s="26" t="s">
        <v>12</v>
      </c>
      <c r="C7" s="27">
        <v>28</v>
      </c>
      <c r="D7" s="28">
        <v>19</v>
      </c>
      <c r="E7" s="29">
        <f>D7+C7</f>
        <v>47</v>
      </c>
      <c r="F7" s="27">
        <v>27</v>
      </c>
      <c r="G7" s="30">
        <v>19</v>
      </c>
      <c r="H7" s="31">
        <f>F7+G7</f>
        <v>46</v>
      </c>
      <c r="I7" s="32">
        <f>F7+C7</f>
        <v>55</v>
      </c>
      <c r="J7" s="33">
        <f>G7+D7</f>
        <v>38</v>
      </c>
      <c r="K7" s="29">
        <f>I7+J7</f>
        <v>93</v>
      </c>
      <c r="L7" s="34">
        <f>K7</f>
        <v>93</v>
      </c>
      <c r="R7" s="92" t="s">
        <v>33</v>
      </c>
    </row>
    <row r="8" spans="1:18" ht="27" customHeight="1">
      <c r="A8" s="35" t="s">
        <v>14</v>
      </c>
      <c r="B8" s="36" t="s">
        <v>15</v>
      </c>
      <c r="C8" s="37">
        <v>9</v>
      </c>
      <c r="D8" s="38">
        <v>12</v>
      </c>
      <c r="E8" s="39">
        <f aca="true" t="shared" si="0" ref="E8:E18">D8+C8</f>
        <v>21</v>
      </c>
      <c r="F8" s="37">
        <v>7</v>
      </c>
      <c r="G8" s="40">
        <v>4</v>
      </c>
      <c r="H8" s="41">
        <f aca="true" t="shared" si="1" ref="H8:H18">F8+G8</f>
        <v>11</v>
      </c>
      <c r="I8" s="93">
        <f aca="true" t="shared" si="2" ref="I8:J18">F8+C8</f>
        <v>16</v>
      </c>
      <c r="J8" s="94">
        <f t="shared" si="2"/>
        <v>16</v>
      </c>
      <c r="K8" s="39">
        <f aca="true" t="shared" si="3" ref="K8:K18">I8+J8</f>
        <v>32</v>
      </c>
      <c r="L8" s="44">
        <f>K8+K9+K10</f>
        <v>88</v>
      </c>
      <c r="Q8" s="2" t="s">
        <v>13</v>
      </c>
      <c r="R8" s="2">
        <f>E19</f>
        <v>260</v>
      </c>
    </row>
    <row r="9" spans="1:18" ht="27" customHeight="1">
      <c r="A9" s="35"/>
      <c r="B9" s="45" t="s">
        <v>17</v>
      </c>
      <c r="C9" s="46">
        <v>7</v>
      </c>
      <c r="D9" s="47">
        <v>9</v>
      </c>
      <c r="E9" s="48">
        <f t="shared" si="0"/>
        <v>16</v>
      </c>
      <c r="F9" s="46">
        <v>5</v>
      </c>
      <c r="G9" s="49">
        <v>10</v>
      </c>
      <c r="H9" s="50">
        <f t="shared" si="1"/>
        <v>15</v>
      </c>
      <c r="I9" s="51">
        <f t="shared" si="2"/>
        <v>12</v>
      </c>
      <c r="J9" s="52">
        <f t="shared" si="2"/>
        <v>19</v>
      </c>
      <c r="K9" s="48">
        <f t="shared" si="3"/>
        <v>31</v>
      </c>
      <c r="L9" s="44"/>
      <c r="Q9" s="2" t="s">
        <v>16</v>
      </c>
      <c r="R9" s="2">
        <f>H19</f>
        <v>193</v>
      </c>
    </row>
    <row r="10" spans="1:18" ht="27" customHeight="1" thickBot="1">
      <c r="A10" s="35"/>
      <c r="B10" s="53" t="s">
        <v>18</v>
      </c>
      <c r="C10" s="54">
        <v>3</v>
      </c>
      <c r="D10" s="55">
        <v>9</v>
      </c>
      <c r="E10" s="56">
        <f t="shared" si="0"/>
        <v>12</v>
      </c>
      <c r="F10" s="54">
        <v>6</v>
      </c>
      <c r="G10" s="57">
        <v>7</v>
      </c>
      <c r="H10" s="58">
        <f t="shared" si="1"/>
        <v>13</v>
      </c>
      <c r="I10" s="59">
        <f t="shared" si="2"/>
        <v>9</v>
      </c>
      <c r="J10" s="60">
        <f t="shared" si="2"/>
        <v>16</v>
      </c>
      <c r="K10" s="56">
        <f t="shared" si="3"/>
        <v>25</v>
      </c>
      <c r="L10" s="44"/>
      <c r="R10" s="2" t="s">
        <v>34</v>
      </c>
    </row>
    <row r="11" spans="1:18" ht="27" customHeight="1" thickTop="1">
      <c r="A11" s="61" t="s">
        <v>19</v>
      </c>
      <c r="B11" s="62" t="s">
        <v>19</v>
      </c>
      <c r="C11" s="63">
        <v>10</v>
      </c>
      <c r="D11" s="64">
        <v>8</v>
      </c>
      <c r="E11" s="65">
        <f t="shared" si="0"/>
        <v>18</v>
      </c>
      <c r="F11" s="63">
        <v>10</v>
      </c>
      <c r="G11" s="66">
        <v>4</v>
      </c>
      <c r="H11" s="67">
        <f t="shared" si="1"/>
        <v>14</v>
      </c>
      <c r="I11" s="95">
        <f t="shared" si="2"/>
        <v>20</v>
      </c>
      <c r="J11" s="96">
        <f t="shared" si="2"/>
        <v>12</v>
      </c>
      <c r="K11" s="65">
        <f t="shared" si="3"/>
        <v>32</v>
      </c>
      <c r="L11" s="70">
        <f>K11</f>
        <v>32</v>
      </c>
      <c r="Q11" s="26" t="s">
        <v>12</v>
      </c>
      <c r="R11" s="97">
        <v>94</v>
      </c>
    </row>
    <row r="12" spans="1:18" ht="27" customHeight="1">
      <c r="A12" s="35" t="s">
        <v>20</v>
      </c>
      <c r="B12" s="36" t="s">
        <v>21</v>
      </c>
      <c r="C12" s="37">
        <v>5</v>
      </c>
      <c r="D12" s="38">
        <v>13</v>
      </c>
      <c r="E12" s="39">
        <f t="shared" si="0"/>
        <v>18</v>
      </c>
      <c r="F12" s="37">
        <v>5</v>
      </c>
      <c r="G12" s="40">
        <v>8</v>
      </c>
      <c r="H12" s="41">
        <f t="shared" si="1"/>
        <v>13</v>
      </c>
      <c r="I12" s="93">
        <f t="shared" si="2"/>
        <v>10</v>
      </c>
      <c r="J12" s="94">
        <f t="shared" si="2"/>
        <v>21</v>
      </c>
      <c r="K12" s="39">
        <f t="shared" si="3"/>
        <v>31</v>
      </c>
      <c r="L12" s="44">
        <f>K12+K13+K14</f>
        <v>75</v>
      </c>
      <c r="Q12" s="36" t="s">
        <v>15</v>
      </c>
      <c r="R12" s="97">
        <v>32</v>
      </c>
    </row>
    <row r="13" spans="1:18" ht="27" customHeight="1">
      <c r="A13" s="35"/>
      <c r="B13" s="45" t="s">
        <v>22</v>
      </c>
      <c r="C13" s="46">
        <v>1</v>
      </c>
      <c r="D13" s="47">
        <v>9</v>
      </c>
      <c r="E13" s="48">
        <f t="shared" si="0"/>
        <v>10</v>
      </c>
      <c r="F13" s="46">
        <v>2</v>
      </c>
      <c r="G13" s="49">
        <v>6</v>
      </c>
      <c r="H13" s="50">
        <f t="shared" si="1"/>
        <v>8</v>
      </c>
      <c r="I13" s="98">
        <f t="shared" si="2"/>
        <v>3</v>
      </c>
      <c r="J13" s="99">
        <f t="shared" si="2"/>
        <v>15</v>
      </c>
      <c r="K13" s="48">
        <f t="shared" si="3"/>
        <v>18</v>
      </c>
      <c r="L13" s="44"/>
      <c r="Q13" s="45" t="s">
        <v>17</v>
      </c>
      <c r="R13" s="97">
        <v>31</v>
      </c>
    </row>
    <row r="14" spans="1:18" ht="27" customHeight="1">
      <c r="A14" s="35"/>
      <c r="B14" s="53" t="s">
        <v>23</v>
      </c>
      <c r="C14" s="54">
        <v>9</v>
      </c>
      <c r="D14" s="55">
        <v>10</v>
      </c>
      <c r="E14" s="56">
        <f t="shared" si="0"/>
        <v>19</v>
      </c>
      <c r="F14" s="54">
        <v>5</v>
      </c>
      <c r="G14" s="57">
        <v>2</v>
      </c>
      <c r="H14" s="58">
        <f t="shared" si="1"/>
        <v>7</v>
      </c>
      <c r="I14" s="100">
        <f t="shared" si="2"/>
        <v>14</v>
      </c>
      <c r="J14" s="101">
        <f t="shared" si="2"/>
        <v>12</v>
      </c>
      <c r="K14" s="56">
        <f t="shared" si="3"/>
        <v>26</v>
      </c>
      <c r="L14" s="44"/>
      <c r="Q14" s="53" t="s">
        <v>18</v>
      </c>
      <c r="R14" s="97">
        <v>17</v>
      </c>
    </row>
    <row r="15" spans="1:18" ht="27" customHeight="1">
      <c r="A15" s="61" t="s">
        <v>24</v>
      </c>
      <c r="B15" s="62" t="s">
        <v>25</v>
      </c>
      <c r="C15" s="63">
        <v>7</v>
      </c>
      <c r="D15" s="64">
        <v>16</v>
      </c>
      <c r="E15" s="65">
        <f t="shared" si="0"/>
        <v>23</v>
      </c>
      <c r="F15" s="63">
        <v>4</v>
      </c>
      <c r="G15" s="66">
        <v>13</v>
      </c>
      <c r="H15" s="67">
        <f t="shared" si="1"/>
        <v>17</v>
      </c>
      <c r="I15" s="95">
        <f t="shared" si="2"/>
        <v>11</v>
      </c>
      <c r="J15" s="96">
        <f t="shared" si="2"/>
        <v>29</v>
      </c>
      <c r="K15" s="65">
        <f t="shared" si="3"/>
        <v>40</v>
      </c>
      <c r="L15" s="70">
        <f>K15</f>
        <v>40</v>
      </c>
      <c r="Q15" s="62" t="s">
        <v>19</v>
      </c>
      <c r="R15" s="97">
        <v>31</v>
      </c>
    </row>
    <row r="16" spans="1:18" ht="27" customHeight="1">
      <c r="A16" s="61" t="s">
        <v>26</v>
      </c>
      <c r="B16" s="62" t="s">
        <v>26</v>
      </c>
      <c r="C16" s="63">
        <v>18</v>
      </c>
      <c r="D16" s="64">
        <v>13</v>
      </c>
      <c r="E16" s="65">
        <f t="shared" si="0"/>
        <v>31</v>
      </c>
      <c r="F16" s="63">
        <v>11</v>
      </c>
      <c r="G16" s="66">
        <v>10</v>
      </c>
      <c r="H16" s="67">
        <f t="shared" si="1"/>
        <v>21</v>
      </c>
      <c r="I16" s="95">
        <f t="shared" si="2"/>
        <v>29</v>
      </c>
      <c r="J16" s="96">
        <f t="shared" si="2"/>
        <v>23</v>
      </c>
      <c r="K16" s="65">
        <f t="shared" si="3"/>
        <v>52</v>
      </c>
      <c r="L16" s="70">
        <f>K16</f>
        <v>52</v>
      </c>
      <c r="Q16" s="36" t="s">
        <v>21</v>
      </c>
      <c r="R16" s="97">
        <v>14</v>
      </c>
    </row>
    <row r="17" spans="1:18" ht="27" customHeight="1">
      <c r="A17" s="61" t="s">
        <v>27</v>
      </c>
      <c r="B17" s="62" t="s">
        <v>27</v>
      </c>
      <c r="C17" s="63">
        <v>11</v>
      </c>
      <c r="D17" s="64">
        <v>5</v>
      </c>
      <c r="E17" s="65">
        <f t="shared" si="0"/>
        <v>16</v>
      </c>
      <c r="F17" s="63">
        <v>9</v>
      </c>
      <c r="G17" s="66">
        <v>5</v>
      </c>
      <c r="H17" s="67">
        <f t="shared" si="1"/>
        <v>14</v>
      </c>
      <c r="I17" s="95">
        <f t="shared" si="2"/>
        <v>20</v>
      </c>
      <c r="J17" s="96">
        <f t="shared" si="2"/>
        <v>10</v>
      </c>
      <c r="K17" s="65">
        <f t="shared" si="3"/>
        <v>30</v>
      </c>
      <c r="L17" s="70">
        <f>K17</f>
        <v>30</v>
      </c>
      <c r="Q17" s="45" t="s">
        <v>22</v>
      </c>
      <c r="R17" s="97">
        <v>7</v>
      </c>
    </row>
    <row r="18" spans="1:18" ht="27" customHeight="1" thickBot="1">
      <c r="A18" s="71" t="s">
        <v>28</v>
      </c>
      <c r="B18" s="72" t="s">
        <v>29</v>
      </c>
      <c r="C18" s="73">
        <v>15</v>
      </c>
      <c r="D18" s="74">
        <v>14</v>
      </c>
      <c r="E18" s="75">
        <f t="shared" si="0"/>
        <v>29</v>
      </c>
      <c r="F18" s="73">
        <v>6</v>
      </c>
      <c r="G18" s="76">
        <v>8</v>
      </c>
      <c r="H18" s="77">
        <f t="shared" si="1"/>
        <v>14</v>
      </c>
      <c r="I18" s="102">
        <f t="shared" si="2"/>
        <v>21</v>
      </c>
      <c r="J18" s="103">
        <f t="shared" si="2"/>
        <v>22</v>
      </c>
      <c r="K18" s="75">
        <f t="shared" si="3"/>
        <v>43</v>
      </c>
      <c r="L18" s="80">
        <f>K18</f>
        <v>43</v>
      </c>
      <c r="Q18" s="53" t="s">
        <v>23</v>
      </c>
      <c r="R18" s="97">
        <v>27</v>
      </c>
    </row>
    <row r="19" spans="1:18" ht="20.25" customHeight="1" thickBot="1">
      <c r="A19" s="81" t="s">
        <v>5</v>
      </c>
      <c r="B19" s="82"/>
      <c r="C19" s="83">
        <f>SUM(C7:C18)</f>
        <v>123</v>
      </c>
      <c r="D19" s="84">
        <f aca="true" t="shared" si="4" ref="D19:L19">SUM(D7:D18)</f>
        <v>137</v>
      </c>
      <c r="E19" s="85">
        <f t="shared" si="4"/>
        <v>260</v>
      </c>
      <c r="F19" s="83">
        <f t="shared" si="4"/>
        <v>97</v>
      </c>
      <c r="G19" s="86">
        <f t="shared" si="4"/>
        <v>96</v>
      </c>
      <c r="H19" s="87">
        <f t="shared" si="4"/>
        <v>193</v>
      </c>
      <c r="I19" s="83">
        <f t="shared" si="4"/>
        <v>220</v>
      </c>
      <c r="J19" s="86">
        <f t="shared" si="4"/>
        <v>233</v>
      </c>
      <c r="K19" s="85">
        <f t="shared" si="4"/>
        <v>453</v>
      </c>
      <c r="L19" s="88">
        <f t="shared" si="4"/>
        <v>453</v>
      </c>
      <c r="Q19" s="62" t="s">
        <v>25</v>
      </c>
      <c r="R19" s="97">
        <v>39</v>
      </c>
    </row>
    <row r="20" spans="1:18" ht="20.25" customHeight="1" thickTop="1">
      <c r="A20" s="89" t="s">
        <v>30</v>
      </c>
      <c r="B20" s="89"/>
      <c r="C20" s="90"/>
      <c r="D20" s="90"/>
      <c r="E20" s="90"/>
      <c r="F20" s="90"/>
      <c r="G20" s="90"/>
      <c r="H20" s="90"/>
      <c r="I20" s="90"/>
      <c r="J20" s="90"/>
      <c r="K20" s="90"/>
      <c r="L20" s="90"/>
      <c r="Q20" s="62" t="s">
        <v>26</v>
      </c>
      <c r="R20" s="97">
        <v>32</v>
      </c>
    </row>
    <row r="21" spans="1:18" ht="11.25">
      <c r="A21" s="5" t="s">
        <v>31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Q21" s="62" t="s">
        <v>27</v>
      </c>
      <c r="R21" s="97">
        <v>18</v>
      </c>
    </row>
    <row r="22" spans="1:18" ht="12" thickBo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Q22" s="72" t="s">
        <v>29</v>
      </c>
      <c r="R22" s="97">
        <v>43</v>
      </c>
    </row>
    <row r="23" spans="1:12" ht="11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1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1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1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1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1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1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1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1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1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11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1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1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1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1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1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1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1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1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1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1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1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1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1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1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1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1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1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1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1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1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1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1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1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1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1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1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1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1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1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1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1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1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11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11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1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1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11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12" thickBot="1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1:12" ht="12" thickTop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1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11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11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1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1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1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11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11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1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11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11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11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11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</sheetData>
  <sheetProtection/>
  <mergeCells count="12">
    <mergeCell ref="A8:A10"/>
    <mergeCell ref="L8:L10"/>
    <mergeCell ref="A12:A14"/>
    <mergeCell ref="L12:L14"/>
    <mergeCell ref="A19:B19"/>
    <mergeCell ref="A20:B20"/>
    <mergeCell ref="A2:L2"/>
    <mergeCell ref="A3:L3"/>
    <mergeCell ref="A5:B6"/>
    <mergeCell ref="C5:E5"/>
    <mergeCell ref="F5:H5"/>
    <mergeCell ref="I5:L5"/>
  </mergeCells>
  <printOptions horizontalCentered="1"/>
  <pageMargins left="0.31496062992125984" right="0.2755905511811024" top="0.7480314960629921" bottom="0.7480314960629921" header="0.5905511811023623" footer="0.5511811023622047"/>
  <pageSetup horizontalDpi="600" verticalDpi="600" orientation="portrait" paperSize="9" scale="72" r:id="rId2"/>
  <headerFooter>
    <oddHeader xml:space="preserve">&amp;LCapítulo 3&amp;CESTADÍSTICAS UNALM 2018&amp;RPágina 55 </oddHeader>
    <oddFooter>&amp;COficina de Planeamiento - Unidad de Racionalización y Estadística</oddFoot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2019-12-04T18:50:28Z</dcterms:created>
  <dcterms:modified xsi:type="dcterms:W3CDTF">2019-12-04T18:52:17Z</dcterms:modified>
  <cp:category/>
  <cp:version/>
  <cp:contentType/>
  <cp:contentStatus/>
</cp:coreProperties>
</file>